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Izvješća o trošenju sredstava\"/>
    </mc:Choice>
  </mc:AlternateContent>
  <bookViews>
    <workbookView xWindow="-120" yWindow="-120" windowWidth="28800" windowHeight="14400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23" i="1"/>
  <c r="E11" i="1"/>
  <c r="E16" i="1"/>
  <c r="E15" i="1"/>
  <c r="E13" i="1"/>
  <c r="E24" i="1" s="1"/>
  <c r="E18" i="1"/>
  <c r="E12" i="1"/>
  <c r="E14" i="1"/>
  <c r="E21" i="1"/>
  <c r="C8" i="1" l="1" a="1"/>
  <c r="C8" i="1" s="1"/>
  <c r="B8" i="1" a="1"/>
  <c r="B8" i="1" s="1"/>
  <c r="B11" i="1" a="1"/>
  <c r="B11" i="1" s="1"/>
  <c r="C11" i="1" a="1"/>
  <c r="C11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<sst xmlns="http://schemas.openxmlformats.org/spreadsheetml/2006/main" count="61" uniqueCount="45">
  <si>
    <t>ZAGREB</t>
  </si>
  <si>
    <t>ZAPOSLENICI</t>
  </si>
  <si>
    <t>DRŽAVNI PRORAČUN RH</t>
  </si>
  <si>
    <t>3295 NOVČANA NAKNADA POSLODAVCA ZBOG NEZAPOŠLJAVANJA OSOBA S INVALIDITETOM ZA 12/23</t>
  </si>
  <si>
    <t>Naziv primatelja</t>
  </si>
  <si>
    <t>OIB primatelja</t>
  </si>
  <si>
    <t>Sjedište primatelja</t>
  </si>
  <si>
    <t>Vrsta rashoda i izdatka</t>
  </si>
  <si>
    <t>3121 DOPRINOS NA BRUTO</t>
  </si>
  <si>
    <t>3121 OSTALI RASHODI ZA ZAPOSLENE</t>
  </si>
  <si>
    <t>INFORMACIJA O TROŠENJU SREDSTAVA</t>
  </si>
  <si>
    <t>Naziv ustanove: OSNOVNA ŠKOLA AUGUSTA CESARCA, KRAPINA</t>
  </si>
  <si>
    <t>Poštanski broj i grad: 49000 Krapina</t>
  </si>
  <si>
    <t>Adresa: Ivana Vrencea 1</t>
  </si>
  <si>
    <t>T: Telefonski broj: 049/371-004</t>
  </si>
  <si>
    <t>E-pošta: ured@os-acesarca-kr.skole.hr</t>
  </si>
  <si>
    <t>Web-mjesto: http://os-acesarca-kr.skole.hr/</t>
  </si>
  <si>
    <t>Iznos EUR</t>
  </si>
  <si>
    <t>UKUPNO</t>
  </si>
  <si>
    <t>KRAPINA</t>
  </si>
  <si>
    <t>3221 UREDSKI MATERIJAL I OSTALI MAT. RASHODI</t>
  </si>
  <si>
    <t>3238 RAČUNALNE USLUGE</t>
  </si>
  <si>
    <t>TELEMACH</t>
  </si>
  <si>
    <t>3231 USLUGE TELEFONA, POŠTE I PRIJEVOZA</t>
  </si>
  <si>
    <t>HRVATSKI TELEKOM D.D.</t>
  </si>
  <si>
    <t>KRAKOM VODOOPSKRBA</t>
  </si>
  <si>
    <t>3234 KOMUNALNE USLUGE</t>
  </si>
  <si>
    <t>TOOLS4SCHOOLS D.O.O.</t>
  </si>
  <si>
    <t>CREATIVE SOLUTIONS D.O.O.</t>
  </si>
  <si>
    <t>OFFERTISSIMA</t>
  </si>
  <si>
    <t>VELIKA GORICA</t>
  </si>
  <si>
    <t>PRIVREDNA BANKA ZAGREB</t>
  </si>
  <si>
    <t>3431 BANKARSKE USLUGE</t>
  </si>
  <si>
    <t>3111 BRUTO PLAĆE ZA REDOVAN RAD  ZA 03/24</t>
  </si>
  <si>
    <t>3212 PRIJEVOZ ZA 05/23</t>
  </si>
  <si>
    <t>FINA D.O.O.</t>
  </si>
  <si>
    <t>CROATIA OSIGURANJE D.D.</t>
  </si>
  <si>
    <t>3292 PREMIJE OSIGURANJA</t>
  </si>
  <si>
    <t>HORVAT COLOR</t>
  </si>
  <si>
    <t xml:space="preserve"> SVETA NEDJELJA </t>
  </si>
  <si>
    <t xml:space="preserve"> 3221 UREDSKI MATERIJAL I OSTALI MAT. RASHODI </t>
  </si>
  <si>
    <t>KOLOVOZ 2024.g.</t>
  </si>
  <si>
    <t>TEDI d.o.o.</t>
  </si>
  <si>
    <t>ALFA  d.d.</t>
  </si>
  <si>
    <t>4241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</si>
</sst>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2" tint="-0.749961851863155"/>
      <name val="Calibri"/>
      <family val="2"/>
      <charset val="238"/>
      <scheme val="minor"/>
    </font>
    <font>
      <b/>
      <sz val="14"/>
      <color theme="4" tint="-0.499984740745262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0" fontId="32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24" dataDxfId="17" totalsRowDxfId="16">
  <autoFilter ref="A6:E24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" totalsRowDxfId="14">
      <calculatedColumnFormula array="1">IFERROR(INDEX(#REF!,SMALL(IF(#REF!=rngInvoice,ROW(#REF!)-ROW(#REF!)), ROW(1:1)), MATCH($A$6,#REF!, 0)),"")</calculatedColumnFormula>
    </tableColumn>
    <tableColumn id="8" name="OIB primatelja" dataDxfId="13" totalsRowDxfId="1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" totalsRowDxfId="1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" totalsRowDxfId="8"/>
    <tableColumn id="11" name="Iznos EUR" totalsRowFunction="count" dataDxfId="7" totalsRowDxfId="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24"/>
  <sheetViews>
    <sheetView showGridLines="0" tabSelected="1" zoomScaleNormal="100" workbookViewId="0">
      <selection activeCell="G12" sqref="G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5.42578125" style="8" customWidth="1"/>
    <col min="5" max="5" width="21.42578125" style="8" customWidth="1"/>
    <col min="6" max="6" width="19" style="1" customWidth="1"/>
    <col min="7" max="7" width="11.28515625" style="2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9" t="s">
        <v>11</v>
      </c>
      <c r="B1" s="29"/>
      <c r="C1" s="29"/>
      <c r="D1" s="29"/>
      <c r="E1" s="29"/>
      <c r="F1" s="3"/>
    </row>
    <row r="2" spans="1:7" ht="37.5" customHeight="1" thickTop="1" x14ac:dyDescent="0.25">
      <c r="A2" s="30" t="s">
        <v>13</v>
      </c>
      <c r="B2" s="30"/>
      <c r="C2" s="18" t="s">
        <v>14</v>
      </c>
      <c r="D2" s="32" t="s">
        <v>15</v>
      </c>
      <c r="E2" s="32"/>
      <c r="F2" s="4"/>
    </row>
    <row r="3" spans="1:7" ht="47.25" customHeight="1" x14ac:dyDescent="0.25">
      <c r="A3" s="31" t="s">
        <v>12</v>
      </c>
      <c r="B3" s="31"/>
      <c r="C3" s="19"/>
      <c r="D3" s="33" t="s">
        <v>16</v>
      </c>
      <c r="E3" s="33"/>
      <c r="F3" s="4"/>
    </row>
    <row r="4" spans="1:7" ht="44.1" customHeight="1" x14ac:dyDescent="0.25">
      <c r="A4" s="27" t="s">
        <v>41</v>
      </c>
      <c r="B4" s="9"/>
      <c r="C4" s="9"/>
      <c r="D4" s="9"/>
      <c r="E4" s="9"/>
    </row>
    <row r="5" spans="1:7" ht="44.1" customHeight="1" x14ac:dyDescent="0.25">
      <c r="A5" s="28" t="s">
        <v>10</v>
      </c>
      <c r="B5" s="28"/>
      <c r="C5" s="28"/>
      <c r="D5" s="28"/>
      <c r="E5" s="28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17</v>
      </c>
      <c r="G6" s="22"/>
    </row>
    <row r="7" spans="1:7" s="2" customFormat="1" ht="30" x14ac:dyDescent="0.25">
      <c r="A7" s="7" t="s">
        <v>1</v>
      </c>
      <c r="B7" s="10"/>
      <c r="C7" s="5"/>
      <c r="D7" s="11" t="s">
        <v>33</v>
      </c>
      <c r="E7" s="12">
        <f>142293.67</f>
        <v>142293.67000000001</v>
      </c>
      <c r="G7" s="22"/>
    </row>
    <row r="8" spans="1:7" s="2" customFormat="1" ht="15" x14ac:dyDescent="0.25">
      <c r="A8" s="7" t="s">
        <v>1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34</v>
      </c>
      <c r="E8" s="12">
        <v>1358.38</v>
      </c>
      <c r="G8" s="22"/>
    </row>
    <row r="9" spans="1:7" s="2" customFormat="1" ht="15" x14ac:dyDescent="0.25">
      <c r="A9" s="7" t="s">
        <v>1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8</v>
      </c>
      <c r="E9" s="12">
        <v>22562.78</v>
      </c>
      <c r="G9" s="22"/>
    </row>
    <row r="10" spans="1:7" s="2" customFormat="1" ht="60" x14ac:dyDescent="0.25">
      <c r="A10" s="7" t="s">
        <v>2</v>
      </c>
      <c r="B10" s="20">
        <v>18683136487</v>
      </c>
      <c r="C10" s="5" t="s">
        <v>0</v>
      </c>
      <c r="D10" s="11" t="s">
        <v>3</v>
      </c>
      <c r="E10" s="12">
        <v>160</v>
      </c>
      <c r="G10" s="22"/>
    </row>
    <row r="11" spans="1:7" s="2" customFormat="1" ht="15" x14ac:dyDescent="0.25">
      <c r="A11" s="7" t="s">
        <v>1</v>
      </c>
      <c r="B11" s="14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11" t="s">
        <v>9</v>
      </c>
      <c r="E11" s="12">
        <f>3.5+3.5+3.5+3.5+3.5+3.5+20.8+20.8</f>
        <v>62.599999999999994</v>
      </c>
      <c r="G11" s="22"/>
    </row>
    <row r="12" spans="1:7" s="2" customFormat="1" ht="33.950000000000003" customHeight="1" x14ac:dyDescent="0.25">
      <c r="A12" s="7" t="s">
        <v>22</v>
      </c>
      <c r="B12" s="10">
        <v>70133616033</v>
      </c>
      <c r="C12" s="5" t="s">
        <v>0</v>
      </c>
      <c r="D12" s="24" t="s">
        <v>23</v>
      </c>
      <c r="E12" s="12">
        <f>69.23</f>
        <v>69.23</v>
      </c>
      <c r="G12" s="22"/>
    </row>
    <row r="13" spans="1:7" s="2" customFormat="1" ht="30" x14ac:dyDescent="0.25">
      <c r="A13" s="13" t="s">
        <v>24</v>
      </c>
      <c r="B13" s="10">
        <v>81793146560</v>
      </c>
      <c r="C13" s="5" t="s">
        <v>0</v>
      </c>
      <c r="D13" s="24" t="s">
        <v>23</v>
      </c>
      <c r="E13" s="12">
        <f>142.7+14.63</f>
        <v>157.32999999999998</v>
      </c>
      <c r="G13" s="22"/>
    </row>
    <row r="14" spans="1:7" s="2" customFormat="1" ht="33.950000000000003" customHeight="1" x14ac:dyDescent="0.25">
      <c r="A14" s="7" t="s">
        <v>25</v>
      </c>
      <c r="B14" s="10">
        <v>18850488440</v>
      </c>
      <c r="C14" s="5" t="s">
        <v>19</v>
      </c>
      <c r="D14" s="10" t="s">
        <v>26</v>
      </c>
      <c r="E14" s="12">
        <f>61.59+2.25+10.15+18.94</f>
        <v>92.93</v>
      </c>
      <c r="G14" s="22"/>
    </row>
    <row r="15" spans="1:7" s="2" customFormat="1" ht="33.950000000000003" customHeight="1" x14ac:dyDescent="0.25">
      <c r="A15" s="7" t="s">
        <v>27</v>
      </c>
      <c r="B15" s="10">
        <v>17847110267</v>
      </c>
      <c r="C15" s="5" t="s">
        <v>0</v>
      </c>
      <c r="D15" s="10" t="s">
        <v>21</v>
      </c>
      <c r="E15" s="12">
        <f>99.56</f>
        <v>99.56</v>
      </c>
      <c r="G15" s="22"/>
    </row>
    <row r="16" spans="1:7" s="2" customFormat="1" ht="15" x14ac:dyDescent="0.25">
      <c r="A16" s="13" t="s">
        <v>28</v>
      </c>
      <c r="B16" s="10">
        <v>69523788448</v>
      </c>
      <c r="C16" s="5" t="s">
        <v>30</v>
      </c>
      <c r="D16" s="24" t="s">
        <v>21</v>
      </c>
      <c r="E16" s="12">
        <f>30</f>
        <v>30</v>
      </c>
      <c r="G16" s="22"/>
    </row>
    <row r="17" spans="1:7" s="2" customFormat="1" ht="15" x14ac:dyDescent="0.25">
      <c r="A17" s="7" t="s">
        <v>31</v>
      </c>
      <c r="B17" s="10">
        <v>2535697732</v>
      </c>
      <c r="C17" s="5" t="s">
        <v>0</v>
      </c>
      <c r="D17" s="5" t="s">
        <v>32</v>
      </c>
      <c r="E17" s="12">
        <v>74.150000000000006</v>
      </c>
      <c r="G17" s="22"/>
    </row>
    <row r="18" spans="1:7" s="2" customFormat="1" ht="15" x14ac:dyDescent="0.25">
      <c r="A18" s="7" t="s">
        <v>35</v>
      </c>
      <c r="B18" s="10">
        <v>85821130368</v>
      </c>
      <c r="C18" s="5" t="s">
        <v>0</v>
      </c>
      <c r="D18" s="5" t="s">
        <v>21</v>
      </c>
      <c r="E18" s="12">
        <f>1.66</f>
        <v>1.66</v>
      </c>
      <c r="G18" s="22"/>
    </row>
    <row r="19" spans="1:7" s="2" customFormat="1" ht="15" x14ac:dyDescent="0.25">
      <c r="A19" s="7" t="s">
        <v>36</v>
      </c>
      <c r="B19" s="10">
        <v>26187994862</v>
      </c>
      <c r="C19" s="5" t="s">
        <v>0</v>
      </c>
      <c r="D19" s="5" t="s">
        <v>37</v>
      </c>
      <c r="E19" s="12">
        <v>330.05</v>
      </c>
      <c r="G19" s="22"/>
    </row>
    <row r="20" spans="1:7" s="2" customFormat="1" ht="30" x14ac:dyDescent="0.25">
      <c r="A20" s="7" t="s">
        <v>38</v>
      </c>
      <c r="B20" s="10">
        <v>94695482326</v>
      </c>
      <c r="C20" s="5" t="s">
        <v>19</v>
      </c>
      <c r="D20" s="11" t="s">
        <v>20</v>
      </c>
      <c r="E20" s="12">
        <v>89.79</v>
      </c>
      <c r="G20" s="22"/>
    </row>
    <row r="21" spans="1:7" s="2" customFormat="1" ht="30" x14ac:dyDescent="0.25">
      <c r="A21" s="7" t="s">
        <v>29</v>
      </c>
      <c r="B21" s="10">
        <v>643859701</v>
      </c>
      <c r="C21" s="5" t="s">
        <v>39</v>
      </c>
      <c r="D21" s="11" t="s">
        <v>40</v>
      </c>
      <c r="E21" s="12">
        <f>1.7</f>
        <v>1.7</v>
      </c>
      <c r="G21" s="22"/>
    </row>
    <row r="22" spans="1:7" s="2" customFormat="1" ht="15" x14ac:dyDescent="0.25">
      <c r="A22" s="7" t="s">
        <v>42</v>
      </c>
      <c r="B22" s="10">
        <v>5614216244</v>
      </c>
      <c r="C22" s="5" t="s">
        <v>0</v>
      </c>
      <c r="D22" s="5" t="s">
        <v>20</v>
      </c>
      <c r="E22" s="12">
        <v>70.849999999999994</v>
      </c>
      <c r="G22" s="22"/>
    </row>
    <row r="23" spans="1:7" s="2" customFormat="1" ht="15" x14ac:dyDescent="0.25">
      <c r="A23" s="7" t="s">
        <v>43</v>
      </c>
      <c r="B23" s="10">
        <v>7189160632</v>
      </c>
      <c r="C23" s="5" t="s">
        <v>0</v>
      </c>
      <c r="D23" s="5" t="s">
        <v>44</v>
      </c>
      <c r="E23" s="12">
        <f>351.9+391</f>
        <v>742.9</v>
      </c>
      <c r="G23" s="22"/>
    </row>
    <row r="24" spans="1:7" s="17" customFormat="1" ht="33.950000000000003" customHeight="1" x14ac:dyDescent="0.25">
      <c r="A24" s="25" t="s">
        <v>18</v>
      </c>
      <c r="B24" s="15"/>
      <c r="C24" s="16"/>
      <c r="D24" s="16"/>
      <c r="E24" s="26">
        <f>SUM(E7:E23)</f>
        <v>168197.58000000002</v>
      </c>
      <c r="G24" s="2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0:A11 C10:D11 A12:D13 A17:D24 A7:D9">
    <cfRule type="expression" dxfId="5" priority="13">
      <formula>MOD(ROW(),2)=0</formula>
    </cfRule>
  </conditionalFormatting>
  <conditionalFormatting sqref="A14:C15 A16:D16">
    <cfRule type="expression" dxfId="4" priority="31">
      <formula>MOD(ROW(),2)=0</formula>
    </cfRule>
  </conditionalFormatting>
  <conditionalFormatting sqref="E7:E24">
    <cfRule type="expression" dxfId="3" priority="10">
      <formula>MOD(ROW(),2)=0</formula>
    </cfRule>
    <cfRule type="expression" dxfId="2" priority="11">
      <formula>MOD(ROW(),2)=1</formula>
    </cfRule>
  </conditionalFormatting>
  <conditionalFormatting sqref="D14">
    <cfRule type="expression" dxfId="1" priority="4">
      <formula>MOD(ROW(),2)=0</formula>
    </cfRule>
  </conditionalFormatting>
  <conditionalFormatting sqref="D15">
    <cfRule type="expression" dxfId="0" priority="3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User</cp:lastModifiedBy>
  <cp:lastPrinted>2024-03-12T12:41:05Z</cp:lastPrinted>
  <dcterms:created xsi:type="dcterms:W3CDTF">2016-11-01T03:33:07Z</dcterms:created>
  <dcterms:modified xsi:type="dcterms:W3CDTF">2024-09-19T08:02:18Z</dcterms:modified>
</cp:coreProperties>
</file>